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58" activeTab="0"/>
  </bookViews>
  <sheets>
    <sheet name="18.3.31" sheetId="1" r:id="rId1"/>
  </sheets>
  <definedNames>
    <definedName name="\A" localSheetId="0">'18.3.31'!$D$36:$D$37</definedName>
    <definedName name="\A">#REF!</definedName>
    <definedName name="\C" localSheetId="0">'18.3.31'!#REF!</definedName>
    <definedName name="\C">#REF!</definedName>
    <definedName name="\Q" localSheetId="0">'18.3.31'!#REF!</definedName>
    <definedName name="\Q">#REF!</definedName>
    <definedName name="\S" localSheetId="0">'18.3.31'!$F$51:$F$53</definedName>
    <definedName name="\S">#REF!</definedName>
    <definedName name="\Z" localSheetId="0">'18.3.31'!#REF!</definedName>
    <definedName name="\Z">#REF!</definedName>
    <definedName name="1" localSheetId="0">'18.3.31'!$C$7:$D$10</definedName>
    <definedName name="1">#REF!</definedName>
    <definedName name="10" localSheetId="0">'18.3.31'!$F$14:$F$16</definedName>
    <definedName name="10">#REF!</definedName>
    <definedName name="11" localSheetId="0">'18.3.31'!#REF!</definedName>
    <definedName name="11">#REF!</definedName>
    <definedName name="12" localSheetId="0">'18.3.31'!$F$18:$F$21</definedName>
    <definedName name="12">#REF!</definedName>
    <definedName name="13" localSheetId="0">'18.3.31'!$F$23:$F$26</definedName>
    <definedName name="13">#REF!</definedName>
    <definedName name="14" localSheetId="0">'18.3.31'!$F$28:$F$30</definedName>
    <definedName name="14">#REF!</definedName>
    <definedName name="15" localSheetId="0">'18.3.31'!#REF!</definedName>
    <definedName name="15">#REF!</definedName>
    <definedName name="16" localSheetId="0">'18.3.31'!#REF!</definedName>
    <definedName name="16">#REF!</definedName>
    <definedName name="17" localSheetId="0">'18.3.31'!#REF!</definedName>
    <definedName name="17">#REF!</definedName>
    <definedName name="18" localSheetId="0">'18.3.31'!#REF!</definedName>
    <definedName name="18">#REF!</definedName>
    <definedName name="19" localSheetId="0">'18.3.31'!#REF!</definedName>
    <definedName name="19">#REF!</definedName>
    <definedName name="2" localSheetId="0">'18.3.31'!$C$12:$D$12</definedName>
    <definedName name="2">#REF!</definedName>
    <definedName name="20" localSheetId="0">'18.3.31'!#REF!</definedName>
    <definedName name="20">#REF!</definedName>
    <definedName name="21" localSheetId="0">'18.3.31'!#REF!</definedName>
    <definedName name="21">#REF!</definedName>
    <definedName name="3" localSheetId="0">'18.3.31'!$C$14:$D$16</definedName>
    <definedName name="3">#REF!</definedName>
    <definedName name="4" localSheetId="0">'18.3.31'!#REF!</definedName>
    <definedName name="4">#REF!</definedName>
    <definedName name="5" localSheetId="0">'18.3.31'!$C$18:$D$21</definedName>
    <definedName name="5">#REF!</definedName>
    <definedName name="6" localSheetId="0">'18.3.31'!$C$23:$D$26</definedName>
    <definedName name="6">#REF!</definedName>
    <definedName name="7" localSheetId="0">'18.3.31'!$C$28:$D$30</definedName>
    <definedName name="7">#REF!</definedName>
    <definedName name="8" localSheetId="0">'18.3.31'!$F$7:$F$10</definedName>
    <definedName name="8">#REF!</definedName>
    <definedName name="9" localSheetId="0">'18.3.31'!$F$12:$F$12</definedName>
    <definedName name="9">#REF!</definedName>
    <definedName name="_xlnm.Print_Area" localSheetId="0">'18.3.31'!$A$1:$F$33</definedName>
    <definedName name="ﾃﾞｨﾚｸﾄﾘ変換" localSheetId="0">'18.3.31'!$F$45</definedName>
    <definedName name="ﾃﾞｨﾚｸﾄﾘ変換">#REF!</definedName>
    <definedName name="記載等" localSheetId="0">'18.3.31'!#REF!</definedName>
    <definedName name="記載等">#REF!</definedName>
    <definedName name="住基" localSheetId="0">'18.3.31'!$C$7:$F$31</definedName>
    <definedName name="住基">#REF!</definedName>
    <definedName name="人口等" localSheetId="0">'18.3.31'!$C$4:$F$33</definedName>
    <definedName name="人口等">#REF!</definedName>
    <definedName name="数値削除" localSheetId="0">'18.3.31'!$Z$4:$Z$27</definedName>
    <definedName name="数値削除">#REF!</definedName>
    <definedName name="年報" localSheetId="0">'18.3.31'!$C$7:$F$33</definedName>
    <definedName name="年報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<sst xmlns="http://schemas.openxmlformats.org/spreadsheetml/2006/main" count="45" uniqueCount="40">
  <si>
    <t xml:space="preserve"> 市町村名</t>
  </si>
  <si>
    <t>都</t>
  </si>
  <si>
    <t>市</t>
  </si>
  <si>
    <t>郡</t>
  </si>
  <si>
    <t>区　分</t>
  </si>
  <si>
    <t>鳥取市</t>
  </si>
  <si>
    <t>米子市</t>
  </si>
  <si>
    <t>倉吉市</t>
  </si>
  <si>
    <t>境港市</t>
  </si>
  <si>
    <t>計</t>
  </si>
  <si>
    <t>岩美町</t>
  </si>
  <si>
    <t>日南町</t>
  </si>
  <si>
    <t>日野町</t>
  </si>
  <si>
    <t>江府町</t>
  </si>
  <si>
    <t xml:space="preserve">      人　　　口　（人）</t>
  </si>
  <si>
    <t>男</t>
  </si>
  <si>
    <t>女</t>
  </si>
  <si>
    <t>世帯数</t>
  </si>
  <si>
    <t>数値削除</t>
  </si>
  <si>
    <t>郡部計</t>
  </si>
  <si>
    <t>合計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</si>
  <si>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</si>
  <si>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</si>
  <si>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</si>
  <si>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</si>
  <si>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</si>
  <si>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</si>
  <si>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</si>
  <si>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</si>
  <si>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計</t>
  </si>
  <si>
    <t>若桜町</t>
  </si>
  <si>
    <t>智頭町</t>
  </si>
  <si>
    <t>八頭町</t>
  </si>
  <si>
    <t>住民基本台帳年報</t>
  </si>
  <si>
    <t>岩
美
郡</t>
  </si>
  <si>
    <t>八
頭
郡</t>
  </si>
  <si>
    <t>東
伯
郡</t>
  </si>
  <si>
    <t>西
伯
郡</t>
  </si>
  <si>
    <t>日
野
郡</t>
  </si>
  <si>
    <t>（平成１８年３月３１日現在）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</si>
</sst>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color indexed="12"/>
      <name val="ＭＳ Ｐ明朝"/>
      <family val="1"/>
    </font>
    <font>
      <b/>
      <sz val="12"/>
      <name val="ＭＳ Ｐ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明朝"/>
      <family val="1"/>
    </font>
    <font>
      <b/>
      <sz val="12"/>
      <name val="ＭＳ 明朝"/>
      <family val="1"/>
    </font>
    <font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6" fillId="0" borderId="1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2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2" xfId="0" applyNumberFormat="1" applyFont="1" applyAlignment="1">
      <alignment/>
    </xf>
    <xf numFmtId="1" fontId="0" fillId="0" borderId="1" xfId="0" applyNumberForma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justify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177" fontId="13" fillId="0" borderId="4" xfId="0" applyNumberFormat="1" applyFont="1" applyBorder="1" applyAlignment="1" applyProtection="1">
      <alignment horizontal="right" vertical="center"/>
      <protection locked="0"/>
    </xf>
    <xf numFmtId="177" fontId="10" fillId="0" borderId="4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5" xfId="0" applyNumberFormat="1" applyFont="1" applyBorder="1" applyAlignment="1" applyProtection="1">
      <alignment horizontal="right" vertical="center"/>
      <protection locked="0"/>
    </xf>
    <xf numFmtId="177" fontId="10" fillId="0" borderId="5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 applyProtection="1">
      <alignment horizontal="right" vertical="center"/>
      <protection locked="0"/>
    </xf>
    <xf numFmtId="177" fontId="13" fillId="4" borderId="5" xfId="0" applyNumberFormat="1" applyFont="1" applyFill="1" applyBorder="1" applyAlignment="1" applyProtection="1">
      <alignment horizontal="right" vertical="center"/>
      <protection locked="0"/>
    </xf>
    <xf numFmtId="177" fontId="13" fillId="4" borderId="14" xfId="0" applyNumberFormat="1" applyFont="1" applyFill="1" applyBorder="1" applyAlignment="1" applyProtection="1">
      <alignment horizontal="right" vertical="center"/>
      <protection locked="0"/>
    </xf>
    <xf numFmtId="177" fontId="13" fillId="2" borderId="15" xfId="0" applyNumberFormat="1" applyFont="1" applyFill="1" applyBorder="1" applyAlignment="1">
      <alignment horizontal="right" vertical="center"/>
    </xf>
    <xf numFmtId="177" fontId="13" fillId="2" borderId="16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177" fontId="13" fillId="2" borderId="14" xfId="0" applyNumberFormat="1" applyFont="1" applyFill="1" applyBorder="1" applyAlignment="1">
      <alignment horizontal="right" vertical="center"/>
    </xf>
    <xf numFmtId="177" fontId="10" fillId="2" borderId="15" xfId="0" applyNumberFormat="1" applyFont="1" applyFill="1" applyBorder="1" applyAlignment="1">
      <alignment horizontal="right" vertical="center"/>
    </xf>
    <xf numFmtId="177" fontId="13" fillId="2" borderId="17" xfId="0" applyNumberFormat="1" applyFont="1" applyFill="1" applyBorder="1" applyAlignment="1">
      <alignment horizontal="right" vertical="center"/>
    </xf>
    <xf numFmtId="177" fontId="13" fillId="2" borderId="5" xfId="0" applyNumberFormat="1" applyFont="1" applyFill="1" applyBorder="1" applyAlignment="1">
      <alignment horizontal="right" vertical="center"/>
    </xf>
    <xf numFmtId="37" fontId="12" fillId="0" borderId="13" xfId="0" applyNumberFormat="1" applyFont="1" applyBorder="1" applyAlignment="1" applyProtection="1">
      <alignment horizontal="right"/>
      <protection locked="0"/>
    </xf>
    <xf numFmtId="37" fontId="12" fillId="0" borderId="18" xfId="0" applyNumberFormat="1" applyFont="1" applyBorder="1" applyAlignment="1" applyProtection="1">
      <alignment horizontal="right"/>
      <protection locked="0"/>
    </xf>
    <xf numFmtId="37" fontId="12" fillId="0" borderId="19" xfId="0" applyNumberFormat="1" applyFont="1" applyBorder="1" applyAlignment="1" applyProtection="1">
      <alignment horizontal="right"/>
      <protection locked="0"/>
    </xf>
    <xf numFmtId="177" fontId="13" fillId="2" borderId="4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177" fontId="13" fillId="2" borderId="12" xfId="0" applyNumberFormat="1" applyFont="1" applyFill="1" applyBorder="1" applyAlignment="1">
      <alignment horizontal="right" vertical="center"/>
    </xf>
    <xf numFmtId="177" fontId="9" fillId="3" borderId="20" xfId="0" applyNumberFormat="1" applyFont="1" applyFill="1" applyBorder="1" applyAlignment="1">
      <alignment horizontal="right" vertical="center"/>
    </xf>
    <xf numFmtId="177" fontId="10" fillId="3" borderId="20" xfId="0" applyNumberFormat="1" applyFont="1" applyFill="1" applyBorder="1" applyAlignment="1">
      <alignment horizontal="right" vertical="center"/>
    </xf>
    <xf numFmtId="177" fontId="9" fillId="3" borderId="2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3"/>
  <sheetViews>
    <sheetView tabSelected="1" showOutlineSymbols="0" zoomScale="87" zoomScaleNormal="87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9" sqref="I29"/>
    </sheetView>
  </sheetViews>
  <sheetFormatPr defaultColWidth="8.88671875" defaultRowHeight="15"/>
  <cols>
    <col min="1" max="1" width="3.6640625" style="9" customWidth="1"/>
    <col min="2" max="2" width="12.5546875" style="9" customWidth="1"/>
    <col min="3" max="5" width="10.6640625" style="9" customWidth="1"/>
    <col min="6" max="6" width="12.3359375" style="9" customWidth="1"/>
    <col min="7" max="7" width="2.3359375" style="9" customWidth="1"/>
    <col min="8" max="8" width="6.6640625" style="9" customWidth="1"/>
    <col min="9" max="9" width="3.6640625" style="9" customWidth="1"/>
    <col min="10" max="10" width="11.6640625" style="9" customWidth="1"/>
    <col min="11" max="12" width="13.6640625" style="9" customWidth="1"/>
    <col min="13" max="13" width="3.6640625" style="9" customWidth="1"/>
    <col min="14" max="16384" width="10.6640625" style="9" customWidth="1"/>
  </cols>
  <sheetData>
    <row r="1" spans="1:238" ht="30" customHeight="1">
      <c r="A1" s="63" t="s">
        <v>33</v>
      </c>
      <c r="B1" s="64"/>
      <c r="C1" s="64"/>
      <c r="D1" s="64"/>
      <c r="E1" s="64"/>
      <c r="F1" s="64"/>
      <c r="G1" s="7"/>
      <c r="H1" s="7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30" customHeight="1">
      <c r="A2" s="65" t="s">
        <v>39</v>
      </c>
      <c r="B2" s="66"/>
      <c r="C2" s="66"/>
      <c r="D2" s="66"/>
      <c r="E2" s="66"/>
      <c r="F2" s="66"/>
      <c r="G2" s="7"/>
      <c r="H2" s="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9.75" customHeight="1" thickBot="1">
      <c r="A3" s="63"/>
      <c r="B3" s="64"/>
      <c r="C3" s="64"/>
      <c r="D3" s="64"/>
      <c r="E3" s="64"/>
      <c r="F3" s="64"/>
      <c r="G3" s="7"/>
      <c r="H3" s="7"/>
      <c r="AI3" s="9" t="s">
        <v>18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29" ht="19.5" customHeight="1" thickTop="1">
      <c r="A4" s="12"/>
      <c r="B4" s="13" t="s">
        <v>4</v>
      </c>
      <c r="C4" s="14" t="s">
        <v>14</v>
      </c>
      <c r="D4" s="13"/>
      <c r="E4" s="13"/>
      <c r="F4" s="32"/>
      <c r="G4" s="1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19.5" customHeight="1">
      <c r="A5" s="15"/>
      <c r="B5" s="16"/>
      <c r="C5" s="17"/>
      <c r="D5" s="17"/>
      <c r="E5" s="17"/>
      <c r="F5" s="33"/>
      <c r="G5" s="11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ht="19.5" customHeight="1" thickBot="1">
      <c r="A6" s="15" t="s">
        <v>0</v>
      </c>
      <c r="B6" s="16"/>
      <c r="C6" s="18" t="s">
        <v>15</v>
      </c>
      <c r="D6" s="18" t="s">
        <v>16</v>
      </c>
      <c r="E6" s="18" t="s">
        <v>9</v>
      </c>
      <c r="F6" s="34" t="s">
        <v>17</v>
      </c>
      <c r="G6" s="1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ht="24.75" customHeight="1" thickTop="1">
      <c r="A7" s="19"/>
      <c r="B7" s="30" t="s">
        <v>5</v>
      </c>
      <c r="C7" s="36">
        <v>96008</v>
      </c>
      <c r="D7" s="36">
        <v>103032</v>
      </c>
      <c r="E7" s="37">
        <f>C7+D7</f>
        <v>199040</v>
      </c>
      <c r="F7" s="38">
        <v>72935</v>
      </c>
      <c r="G7" s="11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</row>
    <row r="8" spans="1:229" ht="24.75" customHeight="1">
      <c r="A8" s="20" t="s">
        <v>1</v>
      </c>
      <c r="B8" s="31" t="s">
        <v>6</v>
      </c>
      <c r="C8" s="39">
        <v>71598</v>
      </c>
      <c r="D8" s="39">
        <v>78601</v>
      </c>
      <c r="E8" s="40">
        <f>C8+D8</f>
        <v>150199</v>
      </c>
      <c r="F8" s="41">
        <v>60173</v>
      </c>
      <c r="G8" s="11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229" ht="24.75" customHeight="1">
      <c r="A9" s="20"/>
      <c r="B9" s="31" t="s">
        <v>7</v>
      </c>
      <c r="C9" s="39">
        <v>24866</v>
      </c>
      <c r="D9" s="39">
        <v>27703</v>
      </c>
      <c r="E9" s="40">
        <f>C9+D9</f>
        <v>52569</v>
      </c>
      <c r="F9" s="41">
        <v>20111</v>
      </c>
      <c r="G9" s="11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</row>
    <row r="10" spans="1:229" ht="24.75" customHeight="1">
      <c r="A10" s="20" t="s">
        <v>2</v>
      </c>
      <c r="B10" s="31" t="s">
        <v>8</v>
      </c>
      <c r="C10" s="42">
        <v>18015</v>
      </c>
      <c r="D10" s="42">
        <v>19125</v>
      </c>
      <c r="E10" s="40">
        <f>C10+D10</f>
        <v>37140</v>
      </c>
      <c r="F10" s="43">
        <v>14468</v>
      </c>
      <c r="G10" s="11"/>
      <c r="K10" s="29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229" ht="24.75" customHeight="1" thickBot="1">
      <c r="A11" s="20"/>
      <c r="B11" s="25" t="s">
        <v>29</v>
      </c>
      <c r="C11" s="44">
        <f>SUM(C7:C10)</f>
        <v>210487</v>
      </c>
      <c r="D11" s="45">
        <f>SUM(D7:D10)</f>
        <v>228461</v>
      </c>
      <c r="E11" s="46">
        <f>SUM(E7:E10)</f>
        <v>438948</v>
      </c>
      <c r="F11" s="47">
        <f>F7+F8+F9+F10</f>
        <v>167687</v>
      </c>
      <c r="G11" s="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  <row r="12" spans="1:229" ht="24.75" customHeight="1" thickTop="1">
      <c r="A12" s="67" t="s">
        <v>34</v>
      </c>
      <c r="B12" s="35" t="s">
        <v>10</v>
      </c>
      <c r="C12" s="42">
        <v>6579</v>
      </c>
      <c r="D12" s="42">
        <v>7131</v>
      </c>
      <c r="E12" s="37">
        <f>C12+D12</f>
        <v>13710</v>
      </c>
      <c r="F12" s="38">
        <v>4256</v>
      </c>
      <c r="G12" s="11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</row>
    <row r="13" spans="1:229" ht="24.75" customHeight="1" thickBot="1">
      <c r="A13" s="68"/>
      <c r="B13" s="28" t="s">
        <v>29</v>
      </c>
      <c r="C13" s="44">
        <f>SUM(C12)</f>
        <v>6579</v>
      </c>
      <c r="D13" s="44">
        <f>SUM(D12)</f>
        <v>7131</v>
      </c>
      <c r="E13" s="48">
        <f>SUM(E12)</f>
        <v>13710</v>
      </c>
      <c r="F13" s="49">
        <f>SUM(F12)</f>
        <v>4256</v>
      </c>
      <c r="G13" s="11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29" ht="24.75" customHeight="1" thickTop="1">
      <c r="A14" s="60" t="s">
        <v>35</v>
      </c>
      <c r="B14" s="23" t="s">
        <v>30</v>
      </c>
      <c r="C14" s="36">
        <v>2178</v>
      </c>
      <c r="D14" s="36">
        <v>2390</v>
      </c>
      <c r="E14" s="37">
        <f>C14+D14</f>
        <v>4568</v>
      </c>
      <c r="F14" s="38">
        <v>1581</v>
      </c>
      <c r="G14" s="11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29" ht="24.75" customHeight="1">
      <c r="A15" s="61"/>
      <c r="B15" s="24" t="s">
        <v>31</v>
      </c>
      <c r="C15" s="39">
        <v>4233</v>
      </c>
      <c r="D15" s="39">
        <v>4677</v>
      </c>
      <c r="E15" s="40">
        <f>C15+D15</f>
        <v>8910</v>
      </c>
      <c r="F15" s="41">
        <v>2820</v>
      </c>
      <c r="G15" s="11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29" ht="24.75" customHeight="1">
      <c r="A16" s="61"/>
      <c r="B16" s="24" t="s">
        <v>32</v>
      </c>
      <c r="C16" s="39">
        <v>9727</v>
      </c>
      <c r="D16" s="39">
        <v>10474</v>
      </c>
      <c r="E16" s="40">
        <f>C16+D16</f>
        <v>20201</v>
      </c>
      <c r="F16" s="41">
        <v>5710</v>
      </c>
      <c r="G16" s="11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24.75" customHeight="1" thickBot="1">
      <c r="A17" s="62"/>
      <c r="B17" s="25" t="s">
        <v>29</v>
      </c>
      <c r="C17" s="50">
        <f>SUM(C14:C16)</f>
        <v>16138</v>
      </c>
      <c r="D17" s="50">
        <f>SUM(D14:D16)</f>
        <v>17541</v>
      </c>
      <c r="E17" s="46">
        <f>SUM(E14:E16)</f>
        <v>33679</v>
      </c>
      <c r="F17" s="49">
        <f>SUM(F14:F16)</f>
        <v>10111</v>
      </c>
      <c r="G17" s="11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ht="24.75" customHeight="1" thickTop="1">
      <c r="A18" s="60" t="s">
        <v>36</v>
      </c>
      <c r="B18" s="23" t="s">
        <v>21</v>
      </c>
      <c r="C18" s="36">
        <v>3675</v>
      </c>
      <c r="D18" s="36">
        <v>4019</v>
      </c>
      <c r="E18" s="37">
        <f>C18+D18</f>
        <v>7694</v>
      </c>
      <c r="F18" s="51">
        <v>2679</v>
      </c>
      <c r="G18" s="1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</row>
    <row r="19" spans="1:229" ht="24.75" customHeight="1">
      <c r="A19" s="61"/>
      <c r="B19" s="24" t="s">
        <v>22</v>
      </c>
      <c r="C19" s="39">
        <v>8695</v>
      </c>
      <c r="D19" s="39">
        <v>9305</v>
      </c>
      <c r="E19" s="40">
        <f>C19+D19</f>
        <v>18000</v>
      </c>
      <c r="F19" s="52">
        <v>5671</v>
      </c>
      <c r="G19" s="11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</row>
    <row r="20" spans="1:229" ht="24.75" customHeight="1">
      <c r="A20" s="61"/>
      <c r="B20" s="24" t="s">
        <v>23</v>
      </c>
      <c r="C20" s="39">
        <v>9569</v>
      </c>
      <c r="D20" s="39">
        <v>10596</v>
      </c>
      <c r="E20" s="40">
        <f>C20+D20</f>
        <v>20165</v>
      </c>
      <c r="F20" s="52">
        <v>6338</v>
      </c>
      <c r="G20" s="11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</row>
    <row r="21" spans="1:229" ht="24.75" customHeight="1">
      <c r="A21" s="61"/>
      <c r="B21" s="24" t="s">
        <v>24</v>
      </c>
      <c r="C21" s="39">
        <v>8019</v>
      </c>
      <c r="D21" s="39">
        <v>8643</v>
      </c>
      <c r="E21" s="40">
        <f>C21+D21</f>
        <v>16662</v>
      </c>
      <c r="F21" s="53">
        <v>5031</v>
      </c>
      <c r="G21" s="1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24.75" customHeight="1" thickBot="1">
      <c r="A22" s="62"/>
      <c r="B22" s="25" t="s">
        <v>29</v>
      </c>
      <c r="C22" s="50">
        <f>SUM(C18:C21)</f>
        <v>29958</v>
      </c>
      <c r="D22" s="50">
        <f>SUM(D18:D21)</f>
        <v>32563</v>
      </c>
      <c r="E22" s="46">
        <f>SUM(E18:E21)</f>
        <v>62521</v>
      </c>
      <c r="F22" s="47">
        <f>SUM(F18:F21)</f>
        <v>19719</v>
      </c>
      <c r="G22" s="11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24.75" customHeight="1" thickTop="1">
      <c r="A23" s="60" t="s">
        <v>37</v>
      </c>
      <c r="B23" s="23" t="s">
        <v>25</v>
      </c>
      <c r="C23" s="36">
        <v>1460</v>
      </c>
      <c r="D23" s="36">
        <v>1667</v>
      </c>
      <c r="E23" s="37">
        <f>C23+D23</f>
        <v>3127</v>
      </c>
      <c r="F23" s="38">
        <v>891</v>
      </c>
      <c r="G23" s="11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24.75" customHeight="1">
      <c r="A24" s="61"/>
      <c r="B24" s="24" t="s">
        <v>26</v>
      </c>
      <c r="C24" s="39">
        <v>9259</v>
      </c>
      <c r="D24" s="39">
        <v>10109</v>
      </c>
      <c r="E24" s="40">
        <f>C24+D24</f>
        <v>19368</v>
      </c>
      <c r="F24" s="41">
        <v>5834</v>
      </c>
      <c r="G24" s="11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ht="24.75" customHeight="1">
      <c r="A25" s="61"/>
      <c r="B25" s="24" t="s">
        <v>27</v>
      </c>
      <c r="C25" s="39">
        <v>5812</v>
      </c>
      <c r="D25" s="39">
        <v>6460</v>
      </c>
      <c r="E25" s="40">
        <f>C25+D25</f>
        <v>12272</v>
      </c>
      <c r="F25" s="41">
        <v>3827</v>
      </c>
      <c r="G25" s="11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</row>
    <row r="26" spans="1:229" ht="24.75" customHeight="1">
      <c r="A26" s="61"/>
      <c r="B26" s="24" t="s">
        <v>28</v>
      </c>
      <c r="C26" s="39">
        <v>5917</v>
      </c>
      <c r="D26" s="39">
        <v>6479</v>
      </c>
      <c r="E26" s="40">
        <f>C26+D26</f>
        <v>12396</v>
      </c>
      <c r="F26" s="41">
        <v>3749</v>
      </c>
      <c r="G26" s="11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</row>
    <row r="27" spans="1:229" ht="24.75" customHeight="1" thickBot="1">
      <c r="A27" s="62"/>
      <c r="B27" s="25" t="s">
        <v>29</v>
      </c>
      <c r="C27" s="50">
        <f>SUM(C23:C26)</f>
        <v>22448</v>
      </c>
      <c r="D27" s="50">
        <f>SUM(D23:D26)</f>
        <v>24715</v>
      </c>
      <c r="E27" s="46">
        <f>SUM(E23:E26)</f>
        <v>47163</v>
      </c>
      <c r="F27" s="47">
        <f>SUM(F23:F26)</f>
        <v>14301</v>
      </c>
      <c r="G27" s="11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</row>
    <row r="28" spans="1:230" ht="24.75" customHeight="1" thickTop="1">
      <c r="A28" s="60" t="s">
        <v>38</v>
      </c>
      <c r="B28" s="23" t="s">
        <v>11</v>
      </c>
      <c r="C28" s="36">
        <v>2977</v>
      </c>
      <c r="D28" s="36">
        <v>3406</v>
      </c>
      <c r="E28" s="37">
        <f>C28+D28</f>
        <v>6383</v>
      </c>
      <c r="F28" s="38">
        <v>2366</v>
      </c>
      <c r="G28" s="1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24.75" customHeight="1">
      <c r="A29" s="61"/>
      <c r="B29" s="24" t="s">
        <v>12</v>
      </c>
      <c r="C29" s="39">
        <v>1978</v>
      </c>
      <c r="D29" s="39">
        <v>2241</v>
      </c>
      <c r="E29" s="40">
        <f>C29+D29</f>
        <v>4219</v>
      </c>
      <c r="F29" s="41">
        <v>1550</v>
      </c>
      <c r="G29" s="1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24.75" customHeight="1">
      <c r="A30" s="61"/>
      <c r="B30" s="24" t="s">
        <v>13</v>
      </c>
      <c r="C30" s="42">
        <v>1796</v>
      </c>
      <c r="D30" s="42">
        <v>2015</v>
      </c>
      <c r="E30" s="40">
        <f>C30+D30</f>
        <v>3811</v>
      </c>
      <c r="F30" s="43">
        <v>1172</v>
      </c>
      <c r="G30" s="1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24.75" customHeight="1" thickBot="1">
      <c r="A31" s="62"/>
      <c r="B31" s="25" t="s">
        <v>29</v>
      </c>
      <c r="C31" s="50">
        <f>SUM(C28:C30)</f>
        <v>6751</v>
      </c>
      <c r="D31" s="50">
        <f>SUM(D28:D30)</f>
        <v>7662</v>
      </c>
      <c r="E31" s="46">
        <f>SUM(E28:E30)</f>
        <v>14413</v>
      </c>
      <c r="F31" s="47">
        <f>SUM(F28:F30)</f>
        <v>5088</v>
      </c>
      <c r="G31" s="1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24.75" customHeight="1" thickBot="1" thickTop="1">
      <c r="A32" s="21" t="s">
        <v>3</v>
      </c>
      <c r="B32" s="26" t="s">
        <v>19</v>
      </c>
      <c r="C32" s="54">
        <f>C13+C17+C22+C27+C31</f>
        <v>81874</v>
      </c>
      <c r="D32" s="54">
        <f>D13+D17+D22+D27+D31</f>
        <v>89612</v>
      </c>
      <c r="E32" s="55">
        <f>E13+E17+E22+E27+E31</f>
        <v>171486</v>
      </c>
      <c r="F32" s="56">
        <f>F13+F17+F22+F27+F31</f>
        <v>53475</v>
      </c>
      <c r="G32" s="1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  <row r="33" spans="1:230" ht="24.75" customHeight="1" thickBot="1" thickTop="1">
      <c r="A33" s="22"/>
      <c r="B33" s="27" t="s">
        <v>20</v>
      </c>
      <c r="C33" s="57">
        <f>C11+C32</f>
        <v>292361</v>
      </c>
      <c r="D33" s="57">
        <f>D11+D32</f>
        <v>318073</v>
      </c>
      <c r="E33" s="58">
        <f>E11+E32</f>
        <v>610434</v>
      </c>
      <c r="F33" s="59">
        <f>F11+F32</f>
        <v>221162</v>
      </c>
      <c r="G33" s="2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</row>
    <row r="34" spans="1:237" ht="21" customHeight="1" thickTop="1">
      <c r="A34" s="4"/>
      <c r="B34" s="4"/>
      <c r="C34" s="10"/>
      <c r="D34" s="10"/>
      <c r="E34" s="10"/>
      <c r="F34" s="10"/>
      <c r="G34" s="7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3:245" ht="21" customHeight="1">
      <c r="C35" s="8"/>
      <c r="D35" s="8"/>
      <c r="E35" s="8"/>
      <c r="F35" s="8"/>
      <c r="G35" s="7"/>
      <c r="H35" s="7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3:245" ht="21" customHeight="1">
      <c r="C36" s="8"/>
      <c r="D36" s="3"/>
      <c r="E36" s="8"/>
      <c r="F36" s="8"/>
      <c r="G36" s="7"/>
      <c r="H36" s="7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3:245" ht="21" customHeight="1">
      <c r="C37" s="8"/>
      <c r="D37" s="3"/>
      <c r="E37" s="8"/>
      <c r="F37" s="8"/>
      <c r="G37" s="7"/>
      <c r="H37" s="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3:245" ht="21" customHeight="1">
      <c r="C38" s="3"/>
      <c r="D38" s="3"/>
      <c r="E38" s="8"/>
      <c r="F38" s="8"/>
      <c r="G38" s="7"/>
      <c r="H38" s="7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3:245" ht="21" customHeight="1">
      <c r="C39" s="8"/>
      <c r="D39" s="3"/>
      <c r="E39" s="8"/>
      <c r="F39" s="8"/>
      <c r="G39" s="7"/>
      <c r="H39" s="7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3:245" ht="21.75" customHeight="1">
      <c r="C40" s="8"/>
      <c r="D40" s="3"/>
      <c r="E40" s="5"/>
      <c r="F40" s="8"/>
      <c r="G40" s="7"/>
      <c r="H40" s="7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3:245" ht="19.5" customHeight="1">
      <c r="C41" s="8"/>
      <c r="D41" s="8"/>
      <c r="E41" s="5"/>
      <c r="F41" s="8"/>
      <c r="G41" s="7"/>
      <c r="H41" s="7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5:245" ht="19.5" customHeight="1">
      <c r="E42" s="6"/>
      <c r="G42" s="7"/>
      <c r="H42" s="7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5:245" ht="19.5" customHeight="1">
      <c r="E43" s="6"/>
      <c r="G43" s="7"/>
      <c r="H43" s="7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3:245" ht="19.5" customHeight="1">
      <c r="C44" s="6"/>
      <c r="D44" s="6"/>
      <c r="E44" s="6"/>
      <c r="G44" s="7"/>
      <c r="H44" s="7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7:8" ht="19.5" customHeight="1">
      <c r="G45" s="7"/>
      <c r="H45" s="7"/>
    </row>
    <row r="46" spans="5:8" ht="19.5" customHeight="1">
      <c r="E46" s="6"/>
      <c r="F46" s="7"/>
      <c r="G46" s="7"/>
      <c r="H46" s="7"/>
    </row>
    <row r="47" spans="5:8" ht="19.5" customHeight="1">
      <c r="E47" s="6"/>
      <c r="G47" s="7"/>
      <c r="H47" s="7"/>
    </row>
    <row r="48" spans="3:8" ht="19.5" customHeight="1">
      <c r="C48" s="1"/>
      <c r="D48" s="6"/>
      <c r="E48" s="6"/>
      <c r="F48" s="6"/>
      <c r="G48" s="7"/>
      <c r="H48" s="7"/>
    </row>
    <row r="49" spans="5:8" ht="19.5" customHeight="1">
      <c r="E49" s="6"/>
      <c r="F49" s="7"/>
      <c r="G49" s="7"/>
      <c r="H49" s="7"/>
    </row>
    <row r="50" spans="5:8" ht="17.25">
      <c r="E50" s="6"/>
      <c r="F50" s="7"/>
      <c r="G50" s="7"/>
      <c r="H50" s="7"/>
    </row>
    <row r="51" spans="7:8" ht="17.25">
      <c r="G51" s="7"/>
      <c r="H51" s="7"/>
    </row>
    <row r="52" spans="5:8" ht="17.25">
      <c r="E52" s="7"/>
      <c r="G52" s="7"/>
      <c r="H52" s="7"/>
    </row>
    <row r="53" spans="5:8" ht="17.25">
      <c r="E53" s="6"/>
      <c r="G53" s="7"/>
      <c r="H53" s="7"/>
    </row>
    <row r="54" spans="5:8" ht="17.25">
      <c r="E54" s="6"/>
      <c r="F54" s="7"/>
      <c r="G54" s="7"/>
      <c r="H54" s="7"/>
    </row>
    <row r="55" spans="5:8" ht="17.25">
      <c r="E55" s="6"/>
      <c r="F55" s="7"/>
      <c r="G55" s="7"/>
      <c r="H55" s="7"/>
    </row>
    <row r="56" spans="5:8" ht="17.25">
      <c r="E56" s="6"/>
      <c r="F56" s="7"/>
      <c r="G56" s="7"/>
      <c r="H56" s="7"/>
    </row>
    <row r="57" spans="3:8" ht="17.25">
      <c r="C57" s="6"/>
      <c r="D57" s="6"/>
      <c r="E57" s="6"/>
      <c r="F57" s="6"/>
      <c r="G57" s="7"/>
      <c r="H57" s="7"/>
    </row>
    <row r="58" spans="5:8" ht="17.25">
      <c r="E58" s="6"/>
      <c r="G58" s="7"/>
      <c r="H58" s="7"/>
    </row>
    <row r="59" spans="5:8" ht="17.25">
      <c r="E59" s="6"/>
      <c r="G59" s="7"/>
      <c r="H59" s="7"/>
    </row>
    <row r="60" spans="5:8" ht="17.25">
      <c r="E60" s="6"/>
      <c r="G60" s="7"/>
      <c r="H60" s="7"/>
    </row>
    <row r="61" spans="3:8" ht="17.25">
      <c r="C61" s="6"/>
      <c r="D61" s="6"/>
      <c r="E61" s="6"/>
      <c r="F61" s="6"/>
      <c r="G61" s="7"/>
      <c r="H61" s="7"/>
    </row>
    <row r="62" spans="5:8" ht="17.25">
      <c r="E62" s="6"/>
      <c r="G62" s="7"/>
      <c r="H62" s="7"/>
    </row>
    <row r="63" spans="5:8" ht="17.25">
      <c r="E63" s="6"/>
      <c r="G63" s="7"/>
      <c r="H63" s="7"/>
    </row>
    <row r="64" spans="5:8" ht="17.25">
      <c r="E64" s="6"/>
      <c r="G64" s="7"/>
      <c r="H64" s="7"/>
    </row>
    <row r="65" spans="5:8" ht="17.25">
      <c r="E65" s="6"/>
      <c r="G65" s="7"/>
      <c r="H65" s="7"/>
    </row>
    <row r="66" spans="5:8" ht="17.25">
      <c r="E66" s="6"/>
      <c r="G66" s="7"/>
      <c r="H66" s="7"/>
    </row>
    <row r="67" spans="5:8" ht="17.25">
      <c r="E67" s="6"/>
      <c r="G67" s="7"/>
      <c r="H67" s="7"/>
    </row>
    <row r="68" spans="5:8" ht="17.25">
      <c r="E68" s="6"/>
      <c r="G68" s="7"/>
      <c r="H68" s="7"/>
    </row>
    <row r="69" spans="5:8" ht="17.25">
      <c r="E69" s="6"/>
      <c r="G69" s="7"/>
      <c r="H69" s="7"/>
    </row>
    <row r="70" spans="5:8" ht="17.25">
      <c r="E70" s="6"/>
      <c r="G70" s="7"/>
      <c r="H70" s="7"/>
    </row>
    <row r="71" spans="3:8" ht="17.25">
      <c r="C71" s="6"/>
      <c r="D71" s="6"/>
      <c r="E71" s="6"/>
      <c r="F71" s="6"/>
      <c r="G71" s="7"/>
      <c r="H71" s="7"/>
    </row>
    <row r="72" spans="5:8" ht="17.25">
      <c r="E72" s="6"/>
      <c r="G72" s="7"/>
      <c r="H72" s="7"/>
    </row>
    <row r="73" spans="5:8" ht="17.25">
      <c r="E73" s="6"/>
      <c r="G73" s="7"/>
      <c r="H73" s="7"/>
    </row>
    <row r="74" spans="5:8" ht="17.25">
      <c r="E74" s="6"/>
      <c r="G74" s="7"/>
      <c r="H74" s="7"/>
    </row>
    <row r="75" spans="5:8" ht="17.25">
      <c r="E75" s="6"/>
      <c r="G75" s="7"/>
      <c r="H75" s="7"/>
    </row>
    <row r="76" spans="5:8" ht="17.25">
      <c r="E76" s="6"/>
      <c r="G76" s="7"/>
      <c r="H76" s="7"/>
    </row>
    <row r="77" spans="5:8" ht="17.25">
      <c r="E77" s="6"/>
      <c r="G77" s="7"/>
      <c r="H77" s="7"/>
    </row>
    <row r="78" spans="5:8" ht="17.25">
      <c r="E78" s="6"/>
      <c r="G78" s="7"/>
      <c r="H78" s="7"/>
    </row>
    <row r="79" spans="5:8" ht="17.25">
      <c r="E79" s="6"/>
      <c r="G79" s="7"/>
      <c r="H79" s="7"/>
    </row>
    <row r="80" spans="3:8" ht="17.25">
      <c r="C80" s="6"/>
      <c r="D80" s="6"/>
      <c r="E80" s="6"/>
      <c r="F80" s="6"/>
      <c r="G80" s="7"/>
      <c r="H80" s="7"/>
    </row>
    <row r="81" spans="5:8" ht="17.25">
      <c r="E81" s="6"/>
      <c r="G81" s="7"/>
      <c r="H81" s="7"/>
    </row>
    <row r="82" spans="5:8" ht="17.25">
      <c r="E82" s="6"/>
      <c r="G82" s="7"/>
      <c r="H82" s="7"/>
    </row>
    <row r="83" spans="5:8" ht="17.25">
      <c r="E83" s="6"/>
      <c r="G83" s="7"/>
      <c r="H83" s="7"/>
    </row>
    <row r="84" spans="5:8" ht="17.25">
      <c r="E84" s="6"/>
      <c r="G84" s="7"/>
      <c r="H84" s="7"/>
    </row>
    <row r="85" spans="7:8" ht="17.25">
      <c r="G85" s="7"/>
      <c r="H85" s="7"/>
    </row>
    <row r="86" spans="7:8" ht="17.25">
      <c r="G86" s="7"/>
      <c r="H86" s="7"/>
    </row>
    <row r="87" spans="7:8" ht="17.25">
      <c r="G87" s="7"/>
      <c r="H87" s="7"/>
    </row>
    <row r="88" spans="7:8" ht="17.25">
      <c r="G88" s="7"/>
      <c r="H88" s="7"/>
    </row>
    <row r="89" spans="7:8" ht="17.25">
      <c r="G89" s="7"/>
      <c r="H89" s="7"/>
    </row>
    <row r="90" spans="7:8" ht="17.25">
      <c r="G90" s="7"/>
      <c r="H90" s="7"/>
    </row>
    <row r="91" spans="7:8" ht="17.25">
      <c r="G91" s="7"/>
      <c r="H91" s="7"/>
    </row>
    <row r="92" spans="7:8" ht="17.25">
      <c r="G92" s="7"/>
      <c r="H92" s="7"/>
    </row>
    <row r="93" spans="7:8" ht="17.25">
      <c r="G93" s="7"/>
      <c r="H93" s="7"/>
    </row>
    <row r="94" spans="7:8" ht="17.25">
      <c r="G94" s="7"/>
      <c r="H94" s="7"/>
    </row>
    <row r="95" spans="7:8" ht="17.25">
      <c r="G95" s="7"/>
      <c r="H95" s="7"/>
    </row>
    <row r="96" spans="7:8" ht="17.25">
      <c r="G96" s="7"/>
      <c r="H96" s="7"/>
    </row>
    <row r="97" spans="7:8" ht="17.25">
      <c r="G97" s="7"/>
      <c r="H97" s="7"/>
    </row>
    <row r="98" spans="7:8" ht="17.25">
      <c r="G98" s="7"/>
      <c r="H98" s="7"/>
    </row>
    <row r="99" spans="7:8" ht="17.25">
      <c r="G99" s="7"/>
      <c r="H99" s="7"/>
    </row>
    <row r="100" spans="7:8" ht="17.25">
      <c r="G100" s="7"/>
      <c r="H100" s="7"/>
    </row>
    <row r="101" spans="7:8" ht="17.25">
      <c r="G101" s="7"/>
      <c r="H101" s="7"/>
    </row>
    <row r="102" spans="7:8" ht="17.25">
      <c r="G102" s="7"/>
      <c r="H102" s="7"/>
    </row>
    <row r="103" spans="7:8" ht="17.25">
      <c r="G103" s="7"/>
      <c r="H103" s="7"/>
    </row>
  </sheetData>
  <mergeCells count="8">
    <mergeCell ref="A1:F1"/>
    <mergeCell ref="A3:F3"/>
    <mergeCell ref="A2:F2"/>
    <mergeCell ref="A12:A13"/>
    <mergeCell ref="A14:A17"/>
    <mergeCell ref="A18:A22"/>
    <mergeCell ref="A23:A27"/>
    <mergeCell ref="A28:A31"/>
  </mergeCells>
  <printOptions horizontalCentered="1"/>
  <pageMargins left="0.3937007874015748" right="0.1968503937007874" top="0.5905511811023623" bottom="0.1968503937007874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